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2) від 01.10.25\Чистовики 23 сесії (2) від 01.10.25\639 зміни до бюджету\639зміни до бюджету\на сесію\"/>
    </mc:Choice>
  </mc:AlternateContent>
  <bookViews>
    <workbookView xWindow="-120" yWindow="-120" windowWidth="20730" windowHeight="110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3" i="1" l="1"/>
  <c r="F73" i="1"/>
  <c r="E73" i="1"/>
  <c r="F81" i="1"/>
  <c r="F49" i="1" l="1"/>
  <c r="E48" i="1"/>
  <c r="D48" i="1"/>
  <c r="D46" i="1"/>
  <c r="F48" i="1" l="1"/>
  <c r="D43" i="1"/>
  <c r="D18" i="1"/>
  <c r="F47" i="1" l="1"/>
  <c r="E46" i="1"/>
  <c r="F46" i="1" l="1"/>
  <c r="F84" i="1"/>
  <c r="E87" i="1" l="1"/>
  <c r="D87" i="1"/>
  <c r="D86" i="1" s="1"/>
  <c r="D98" i="1" s="1"/>
  <c r="F95" i="1"/>
  <c r="F42" i="1"/>
  <c r="F41" i="1" s="1"/>
  <c r="E41" i="1"/>
  <c r="D41" i="1"/>
  <c r="F92" i="1" l="1"/>
  <c r="F93" i="1"/>
  <c r="D97" i="1"/>
  <c r="D96" i="1" s="1"/>
  <c r="F80" i="1"/>
  <c r="D58" i="1"/>
  <c r="F44" i="1"/>
  <c r="E43" i="1"/>
  <c r="F43" i="1" s="1"/>
  <c r="E58" i="1" l="1"/>
  <c r="E23" i="1"/>
  <c r="D23" i="1"/>
  <c r="E18" i="1" l="1"/>
  <c r="E20" i="1"/>
  <c r="E74" i="1"/>
  <c r="D74" i="1"/>
  <c r="E70" i="1"/>
  <c r="D70" i="1"/>
  <c r="F78" i="1"/>
  <c r="F79" i="1"/>
  <c r="F82" i="1"/>
  <c r="F83" i="1"/>
  <c r="F59" i="1"/>
  <c r="F58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94" i="1" l="1"/>
  <c r="E56" i="1" l="1"/>
  <c r="F56" i="1"/>
  <c r="E54" i="1"/>
  <c r="D56" i="1"/>
  <c r="D54" i="1"/>
  <c r="F53" i="1" l="1"/>
  <c r="E52" i="1"/>
  <c r="D52" i="1"/>
  <c r="F52" i="1" l="1"/>
  <c r="E69" i="1"/>
  <c r="F55" i="1"/>
  <c r="F54" i="1" s="1"/>
  <c r="E38" i="1"/>
  <c r="F51" i="1"/>
  <c r="F50" i="1" s="1"/>
  <c r="F62" i="1" s="1"/>
  <c r="E50" i="1"/>
  <c r="E62" i="1" s="1"/>
  <c r="D50" i="1"/>
  <c r="D62" i="1" s="1"/>
  <c r="E86" i="1"/>
  <c r="E98" i="1" s="1"/>
  <c r="F90" i="1"/>
  <c r="F91" i="1"/>
  <c r="F87" i="1" s="1"/>
  <c r="D69" i="1"/>
  <c r="F89" i="1"/>
  <c r="F77" i="1"/>
  <c r="F76" i="1"/>
  <c r="F72" i="1"/>
  <c r="F70" i="1" s="1"/>
  <c r="F40" i="1"/>
  <c r="D14" i="1"/>
  <c r="F20" i="1"/>
  <c r="E26" i="1"/>
  <c r="D26" i="1"/>
  <c r="F27" i="1"/>
  <c r="F39" i="1"/>
  <c r="D38" i="1"/>
  <c r="F25" i="1"/>
  <c r="F24" i="1" s="1"/>
  <c r="E24" i="1"/>
  <c r="D24" i="1"/>
  <c r="F23" i="1"/>
  <c r="D21" i="1"/>
  <c r="F21" i="1" s="1"/>
  <c r="F29" i="1"/>
  <c r="F37" i="1"/>
  <c r="E36" i="1"/>
  <c r="D36" i="1"/>
  <c r="E28" i="1"/>
  <c r="D28" i="1"/>
  <c r="D61" i="1" l="1"/>
  <c r="D60" i="1" s="1"/>
  <c r="E61" i="1"/>
  <c r="E60" i="1" s="1"/>
  <c r="F74" i="1"/>
  <c r="F26" i="1"/>
  <c r="F69" i="1"/>
  <c r="F28" i="1"/>
  <c r="F86" i="1"/>
  <c r="F98" i="1" s="1"/>
  <c r="F38" i="1"/>
  <c r="E97" i="1"/>
  <c r="E96" i="1" s="1"/>
  <c r="F36" i="1"/>
  <c r="F97" i="1" l="1"/>
  <c r="F96" i="1" s="1"/>
  <c r="F18" i="1" l="1"/>
  <c r="F61" i="1" s="1"/>
  <c r="E14" i="1" l="1"/>
  <c r="F15" i="1"/>
  <c r="F14" i="1" s="1"/>
  <c r="F60" i="1" l="1"/>
</calcChain>
</file>

<file path=xl/sharedStrings.xml><?xml version="1.0" encoding="utf-8"?>
<sst xmlns="http://schemas.openxmlformats.org/spreadsheetml/2006/main" count="126" uniqueCount="74">
  <si>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</si>
  <si>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</si>
  <si>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</si>
  <si>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</si>
  <si>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</si>
  <si>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</si>
  <si>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</si>
  <si>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</si>
  <si>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</si>
  <si>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</si>
  <si>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</si>
  <si>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</si>
  <si>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</si>
  <si>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</si>
  <si>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</si>
  <si>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</si>
  <si>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</si>
  <si>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</si>
  <si>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</si>
  <si>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</si>
  <si>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</si>
  <si>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</si>
  <si>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</si>
  <si>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</si>
  <si>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</si>
  <si>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</si>
  <si>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</si>
  <si>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</si>
  <si>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</si>
  <si>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</si>
  <si>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</si>
  <si>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</si>
  <si>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</si>
  <si>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</si>
  <si>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</si>
  <si>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</si>
  <si>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</si>
  <si>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</si>
  <si>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</si>
  <si>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</si>
  <si>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</si>
  <si>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</si>
  <si>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</si>
  <si>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</si>
  <si>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</si>
  <si>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</si>
  <si>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</si>
  <si>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</si>
  <si>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</si>
  <si>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</si>
  <si>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</si>
  <si>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</si>
  <si>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</si>
  <si>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</si>
  <si>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</si>
  <si>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</si>
  <si>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</si>
  <si>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</si>
  <si>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</si>
  <si>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</si>
  <si>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</si>
  <si>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</si>
  <si>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</si>
  <si>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</si>
  <si>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</si>
  <si>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</si>
  <si>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 xml:space="preserve">ГУНП в Сумській області - на паливно-мастильні матеріали, обслуговування службового автомобіля на програму "Поліцейський офіцер громади" </t>
  </si>
  <si>
    <t>Охтирська районна державна адміністрація - 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</t>
  </si>
  <si>
    <t>в/ч А2582 - на поточні видатки (на придбання виносної антени підсилення сигналу квадрокоптерів)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</si>
  <si>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</si>
  <si>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 учнів закладів загальної середньої освіти</t>
  </si>
  <si>
    <t>1 ДПРЗ ГУ ДСНС України у Сумській області - на придбання будівельних матеріалів, електричних товарів та інших товарів для проведення поточного ремонту будівель та облаштування приміщень власними силами державної пожежно-рятувальної частини (м.Тростянець Охтирського району)</t>
  </si>
  <si>
    <t>до рішення 23 сесії 8 скликання (друге пленарне засідання)</t>
  </si>
  <si>
    <t>Тростянецької міської ради № 639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</si>
</sst>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abSelected="1" view="pageBreakPreview" zoomScale="75" zoomScaleNormal="75" zoomScaleSheetLayoutView="75" workbookViewId="0">
      <selection activeCell="K16" sqref="K16"/>
    </sheetView>
  </sheetViews>
  <sheetFormatPr defaultRowHeight="12.75" x14ac:dyDescent="0.2"/>
  <cols>
    <col min="1" max="1" width="20.85546875" customWidth="1"/>
    <col min="2" max="2" width="20.7109375" customWidth="1"/>
    <col min="3" max="3" width="78" customWidth="1"/>
    <col min="4" max="4" width="19.7109375" customWidth="1"/>
    <col min="5" max="5" width="18.57031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72</v>
      </c>
    </row>
    <row r="3" spans="1:6" ht="12.6" customHeight="1" x14ac:dyDescent="0.2">
      <c r="C3" s="2"/>
      <c r="D3" s="2"/>
      <c r="E3" s="2"/>
      <c r="F3" s="2" t="s">
        <v>73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64" t="s">
        <v>45</v>
      </c>
      <c r="B5" s="64"/>
      <c r="C5" s="64"/>
      <c r="D5" s="64"/>
      <c r="E5" s="64"/>
      <c r="F5" s="64"/>
    </row>
    <row r="6" spans="1:6" ht="13.5" customHeight="1" x14ac:dyDescent="0.3">
      <c r="A6" s="3"/>
      <c r="B6" s="4"/>
      <c r="C6" s="4"/>
      <c r="D6" s="4"/>
      <c r="E6" s="4"/>
      <c r="F6" s="4"/>
    </row>
    <row r="7" spans="1:6" ht="18" customHeight="1" x14ac:dyDescent="0.3">
      <c r="A7" s="65" t="s">
        <v>37</v>
      </c>
      <c r="B7" s="65"/>
      <c r="C7" s="65"/>
      <c r="D7" s="65"/>
      <c r="E7" s="65"/>
      <c r="F7" s="65"/>
    </row>
    <row r="8" spans="1:6" ht="18.75" x14ac:dyDescent="0.3">
      <c r="A8" s="66" t="s">
        <v>0</v>
      </c>
      <c r="B8" s="66"/>
      <c r="C8" s="66"/>
      <c r="D8" s="66"/>
      <c r="E8" s="66"/>
      <c r="F8" s="66"/>
    </row>
    <row r="9" spans="1:6" ht="22.15" customHeight="1" x14ac:dyDescent="0.3">
      <c r="A9" s="64" t="s">
        <v>1</v>
      </c>
      <c r="B9" s="64"/>
      <c r="C9" s="64"/>
      <c r="D9" s="64"/>
      <c r="E9" s="64"/>
      <c r="F9" s="64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48" t="s">
        <v>3</v>
      </c>
      <c r="B11" s="67" t="s">
        <v>4</v>
      </c>
      <c r="C11" s="67"/>
      <c r="D11" s="48" t="s">
        <v>32</v>
      </c>
      <c r="E11" s="48" t="s">
        <v>24</v>
      </c>
      <c r="F11" s="48" t="s">
        <v>25</v>
      </c>
    </row>
    <row r="12" spans="1:6" ht="18.75" x14ac:dyDescent="0.2">
      <c r="A12" s="10">
        <v>1</v>
      </c>
      <c r="B12" s="68">
        <v>2</v>
      </c>
      <c r="C12" s="68"/>
      <c r="D12" s="10">
        <v>3</v>
      </c>
      <c r="E12" s="10">
        <v>4</v>
      </c>
      <c r="F12" s="10">
        <v>5</v>
      </c>
    </row>
    <row r="13" spans="1:6" s="5" customFormat="1" ht="28.5" customHeight="1" x14ac:dyDescent="0.3">
      <c r="A13" s="61" t="s">
        <v>5</v>
      </c>
      <c r="B13" s="61"/>
      <c r="C13" s="61"/>
      <c r="D13" s="61"/>
      <c r="E13" s="61"/>
      <c r="F13" s="61"/>
    </row>
    <row r="14" spans="1:6" s="16" customFormat="1" ht="30" hidden="1" customHeight="1" x14ac:dyDescent="0.3">
      <c r="A14" s="17">
        <v>41040400</v>
      </c>
      <c r="B14" s="70" t="s">
        <v>57</v>
      </c>
      <c r="C14" s="70"/>
      <c r="D14" s="18">
        <f>D15</f>
        <v>0</v>
      </c>
      <c r="E14" s="17">
        <f>E15</f>
        <v>0</v>
      </c>
      <c r="F14" s="18">
        <f>F15</f>
        <v>0</v>
      </c>
    </row>
    <row r="15" spans="1:6" s="16" customFormat="1" ht="30.75" hidden="1" customHeight="1" x14ac:dyDescent="0.3">
      <c r="A15" s="20">
        <v>1810000000</v>
      </c>
      <c r="B15" s="71" t="s">
        <v>13</v>
      </c>
      <c r="C15" s="71"/>
      <c r="D15" s="19">
        <v>0</v>
      </c>
      <c r="E15" s="17"/>
      <c r="F15" s="19">
        <f>D15+E15</f>
        <v>0</v>
      </c>
    </row>
    <row r="16" spans="1:6" s="16" customFormat="1" ht="38.25" customHeight="1" x14ac:dyDescent="0.3">
      <c r="A16" s="8">
        <v>41031100</v>
      </c>
      <c r="B16" s="72" t="s">
        <v>70</v>
      </c>
      <c r="C16" s="72"/>
      <c r="D16" s="18"/>
      <c r="E16" s="49">
        <f>E17</f>
        <v>3046600</v>
      </c>
      <c r="F16" s="12">
        <f>D16+E16</f>
        <v>3046600</v>
      </c>
    </row>
    <row r="17" spans="1:6" s="16" customFormat="1" ht="27" customHeight="1" x14ac:dyDescent="0.3">
      <c r="A17" s="20">
        <v>9900000000</v>
      </c>
      <c r="B17" s="71" t="s">
        <v>38</v>
      </c>
      <c r="C17" s="71"/>
      <c r="D17" s="19"/>
      <c r="E17" s="50">
        <v>3046600</v>
      </c>
      <c r="F17" s="11">
        <f>D17+E17</f>
        <v>3046600</v>
      </c>
    </row>
    <row r="18" spans="1:6" s="5" customFormat="1" ht="28.5" customHeight="1" x14ac:dyDescent="0.2">
      <c r="A18" s="55" t="s">
        <v>6</v>
      </c>
      <c r="B18" s="59" t="s">
        <v>7</v>
      </c>
      <c r="C18" s="59"/>
      <c r="D18" s="35">
        <f>D19</f>
        <v>68304600</v>
      </c>
      <c r="E18" s="12">
        <f>E19</f>
        <v>0</v>
      </c>
      <c r="F18" s="12">
        <f>D18+E18</f>
        <v>68304600</v>
      </c>
    </row>
    <row r="19" spans="1:6" s="5" customFormat="1" ht="27.75" customHeight="1" x14ac:dyDescent="0.2">
      <c r="A19" s="56">
        <v>9900000000</v>
      </c>
      <c r="B19" s="60" t="s">
        <v>38</v>
      </c>
      <c r="C19" s="60"/>
      <c r="D19" s="13">
        <v>68304600</v>
      </c>
      <c r="E19" s="13"/>
      <c r="F19" s="11">
        <f t="shared" ref="F19" si="0">D19+E19</f>
        <v>68304600</v>
      </c>
    </row>
    <row r="20" spans="1:6" s="5" customFormat="1" ht="45" customHeight="1" x14ac:dyDescent="0.2">
      <c r="A20" s="55">
        <v>41035400</v>
      </c>
      <c r="B20" s="59" t="s">
        <v>47</v>
      </c>
      <c r="C20" s="59"/>
      <c r="D20" s="35">
        <v>129100</v>
      </c>
      <c r="E20" s="12">
        <f>E21</f>
        <v>0</v>
      </c>
      <c r="F20" s="12">
        <f>D20+E20</f>
        <v>129100</v>
      </c>
    </row>
    <row r="21" spans="1:6" s="5" customFormat="1" ht="30" customHeight="1" x14ac:dyDescent="0.2">
      <c r="A21" s="56">
        <v>9900000000</v>
      </c>
      <c r="B21" s="60" t="s">
        <v>38</v>
      </c>
      <c r="C21" s="60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56.25" customHeight="1" x14ac:dyDescent="0.2">
      <c r="A22" s="55">
        <v>41036000</v>
      </c>
      <c r="B22" s="62" t="s">
        <v>49</v>
      </c>
      <c r="C22" s="63"/>
      <c r="D22" s="35">
        <v>1437100</v>
      </c>
      <c r="E22" s="12"/>
      <c r="F22" s="12">
        <f>D22+E22</f>
        <v>1437100</v>
      </c>
    </row>
    <row r="23" spans="1:6" s="5" customFormat="1" ht="24" customHeight="1" x14ac:dyDescent="0.2">
      <c r="A23" s="56" t="s">
        <v>8</v>
      </c>
      <c r="B23" s="60" t="s">
        <v>9</v>
      </c>
      <c r="C23" s="60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55">
        <v>41036300</v>
      </c>
      <c r="B24" s="59" t="s">
        <v>48</v>
      </c>
      <c r="C24" s="59"/>
      <c r="D24" s="35">
        <f>D25</f>
        <v>3648200</v>
      </c>
      <c r="E24" s="12">
        <f>E25</f>
        <v>4704600</v>
      </c>
      <c r="F24" s="12">
        <f>F25</f>
        <v>8352800</v>
      </c>
    </row>
    <row r="25" spans="1:6" s="5" customFormat="1" ht="24" customHeight="1" x14ac:dyDescent="0.2">
      <c r="A25" s="56" t="s">
        <v>8</v>
      </c>
      <c r="B25" s="60" t="s">
        <v>9</v>
      </c>
      <c r="C25" s="60"/>
      <c r="D25" s="13">
        <v>3648200</v>
      </c>
      <c r="E25" s="11">
        <v>4704600</v>
      </c>
      <c r="F25" s="11">
        <f>D25+E25</f>
        <v>8352800</v>
      </c>
    </row>
    <row r="26" spans="1:6" s="14" customFormat="1" ht="28.5" customHeight="1" x14ac:dyDescent="0.25">
      <c r="A26" s="55">
        <v>41040400</v>
      </c>
      <c r="B26" s="69" t="s">
        <v>57</v>
      </c>
      <c r="C26" s="69"/>
      <c r="D26" s="35">
        <f>D27</f>
        <v>81364</v>
      </c>
      <c r="E26" s="12">
        <f>E27</f>
        <v>0</v>
      </c>
      <c r="F26" s="12">
        <f>D26+E26</f>
        <v>81364</v>
      </c>
    </row>
    <row r="27" spans="1:6" s="5" customFormat="1" ht="24" customHeight="1" x14ac:dyDescent="0.2">
      <c r="A27" s="56" t="s">
        <v>12</v>
      </c>
      <c r="B27" s="60" t="s">
        <v>13</v>
      </c>
      <c r="C27" s="60"/>
      <c r="D27" s="13">
        <v>81364</v>
      </c>
      <c r="E27" s="11"/>
      <c r="F27" s="11">
        <f>D27+E27</f>
        <v>81364</v>
      </c>
    </row>
    <row r="28" spans="1:6" s="5" customFormat="1" ht="42.6" customHeight="1" x14ac:dyDescent="0.2">
      <c r="A28" s="55" t="s">
        <v>10</v>
      </c>
      <c r="B28" s="59" t="s">
        <v>11</v>
      </c>
      <c r="C28" s="59"/>
      <c r="D28" s="35">
        <f>D29</f>
        <v>2150814</v>
      </c>
      <c r="E28" s="12">
        <f>E29</f>
        <v>0</v>
      </c>
      <c r="F28" s="12">
        <f t="shared" ref="F28:F44" si="2">D28+E28</f>
        <v>2150814</v>
      </c>
    </row>
    <row r="29" spans="1:6" s="5" customFormat="1" ht="27.75" customHeight="1" x14ac:dyDescent="0.2">
      <c r="A29" s="56">
        <v>1810000000</v>
      </c>
      <c r="B29" s="60" t="s">
        <v>13</v>
      </c>
      <c r="C29" s="60"/>
      <c r="D29" s="13">
        <v>2150814</v>
      </c>
      <c r="E29" s="11"/>
      <c r="F29" s="11">
        <f t="shared" si="2"/>
        <v>2150814</v>
      </c>
    </row>
    <row r="30" spans="1:6" s="5" customFormat="1" ht="66" hidden="1" customHeight="1" x14ac:dyDescent="0.2">
      <c r="A30" s="55">
        <v>41051200</v>
      </c>
      <c r="B30" s="62" t="s">
        <v>43</v>
      </c>
      <c r="C30" s="63"/>
      <c r="D30" s="35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56" t="s">
        <v>12</v>
      </c>
      <c r="B31" s="60" t="s">
        <v>13</v>
      </c>
      <c r="C31" s="60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55">
        <v>41051400</v>
      </c>
      <c r="B32" s="62" t="s">
        <v>44</v>
      </c>
      <c r="C32" s="63"/>
      <c r="D32" s="35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56">
        <v>1810000000</v>
      </c>
      <c r="B33" s="60" t="s">
        <v>13</v>
      </c>
      <c r="C33" s="60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55">
        <v>41051700</v>
      </c>
      <c r="B34" s="59" t="s">
        <v>26</v>
      </c>
      <c r="C34" s="59"/>
      <c r="D34" s="35">
        <f>D35</f>
        <v>0</v>
      </c>
      <c r="E34" s="12">
        <f t="shared" ref="E34:E36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56" t="s">
        <v>12</v>
      </c>
      <c r="B35" s="60" t="s">
        <v>13</v>
      </c>
      <c r="C35" s="60"/>
      <c r="D35" s="13"/>
      <c r="E35" s="11"/>
      <c r="F35" s="11">
        <f t="shared" si="6"/>
        <v>0</v>
      </c>
    </row>
    <row r="36" spans="1:6" s="5" customFormat="1" ht="26.25" customHeight="1" x14ac:dyDescent="0.2">
      <c r="A36" s="55">
        <v>41053900</v>
      </c>
      <c r="B36" s="59" t="s">
        <v>14</v>
      </c>
      <c r="C36" s="59"/>
      <c r="D36" s="35">
        <f>D37</f>
        <v>300000</v>
      </c>
      <c r="E36" s="12">
        <f t="shared" si="5"/>
        <v>0</v>
      </c>
      <c r="F36" s="12">
        <f t="shared" si="2"/>
        <v>300000</v>
      </c>
    </row>
    <row r="37" spans="1:6" s="5" customFormat="1" ht="24" customHeight="1" x14ac:dyDescent="0.2">
      <c r="A37" s="56">
        <v>1851000000</v>
      </c>
      <c r="B37" s="60" t="s">
        <v>46</v>
      </c>
      <c r="C37" s="60"/>
      <c r="D37" s="13">
        <v>300000</v>
      </c>
      <c r="E37" s="11"/>
      <c r="F37" s="11">
        <f t="shared" si="2"/>
        <v>300000</v>
      </c>
    </row>
    <row r="38" spans="1:6" s="5" customFormat="1" ht="45" customHeight="1" x14ac:dyDescent="0.2">
      <c r="A38" s="55">
        <v>41055000</v>
      </c>
      <c r="B38" s="59" t="s">
        <v>28</v>
      </c>
      <c r="C38" s="59"/>
      <c r="D38" s="36">
        <f>D39</f>
        <v>9200</v>
      </c>
      <c r="E38" s="37">
        <f>E39</f>
        <v>0</v>
      </c>
      <c r="F38" s="37">
        <f t="shared" si="2"/>
        <v>9200</v>
      </c>
    </row>
    <row r="39" spans="1:6" s="5" customFormat="1" ht="24" customHeight="1" x14ac:dyDescent="0.2">
      <c r="A39" s="56">
        <v>1810000000</v>
      </c>
      <c r="B39" s="60" t="s">
        <v>13</v>
      </c>
      <c r="C39" s="60"/>
      <c r="D39" s="38">
        <v>9200</v>
      </c>
      <c r="E39" s="39"/>
      <c r="F39" s="39">
        <f t="shared" si="2"/>
        <v>9200</v>
      </c>
    </row>
    <row r="40" spans="1:6" s="5" customFormat="1" ht="57" customHeight="1" x14ac:dyDescent="0.25">
      <c r="A40" s="56"/>
      <c r="B40" s="57" t="s">
        <v>27</v>
      </c>
      <c r="C40" s="58" t="s">
        <v>29</v>
      </c>
      <c r="D40" s="15">
        <v>9200</v>
      </c>
      <c r="E40" s="11"/>
      <c r="F40" s="40">
        <f t="shared" si="2"/>
        <v>9200</v>
      </c>
    </row>
    <row r="41" spans="1:6" s="5" customFormat="1" ht="64.5" customHeight="1" x14ac:dyDescent="0.2">
      <c r="A41" s="55">
        <v>41057700</v>
      </c>
      <c r="B41" s="62" t="s">
        <v>60</v>
      </c>
      <c r="C41" s="63"/>
      <c r="D41" s="12">
        <f>D42</f>
        <v>70272</v>
      </c>
      <c r="E41" s="12">
        <f t="shared" ref="E41:F41" si="7">E42</f>
        <v>0</v>
      </c>
      <c r="F41" s="12">
        <f t="shared" si="7"/>
        <v>70272</v>
      </c>
    </row>
    <row r="42" spans="1:6" s="5" customFormat="1" ht="28.5" customHeight="1" x14ac:dyDescent="0.2">
      <c r="A42" s="56">
        <v>1810000000</v>
      </c>
      <c r="B42" s="60" t="s">
        <v>13</v>
      </c>
      <c r="C42" s="60"/>
      <c r="D42" s="15">
        <v>70272</v>
      </c>
      <c r="E42" s="11"/>
      <c r="F42" s="40">
        <f>D42+E42</f>
        <v>70272</v>
      </c>
    </row>
    <row r="43" spans="1:6" s="5" customFormat="1" ht="78.75" customHeight="1" x14ac:dyDescent="0.2">
      <c r="A43" s="55">
        <v>41059300</v>
      </c>
      <c r="B43" s="59" t="s">
        <v>50</v>
      </c>
      <c r="C43" s="59"/>
      <c r="D43" s="36">
        <f>D44</f>
        <v>383934</v>
      </c>
      <c r="E43" s="37">
        <f>E44</f>
        <v>0</v>
      </c>
      <c r="F43" s="37">
        <f t="shared" si="2"/>
        <v>383934</v>
      </c>
    </row>
    <row r="44" spans="1:6" s="5" customFormat="1" ht="24" customHeight="1" x14ac:dyDescent="0.2">
      <c r="A44" s="56">
        <v>1810000000</v>
      </c>
      <c r="B44" s="60" t="s">
        <v>13</v>
      </c>
      <c r="C44" s="60"/>
      <c r="D44" s="38">
        <v>383934</v>
      </c>
      <c r="E44" s="39"/>
      <c r="F44" s="39">
        <f t="shared" si="2"/>
        <v>383934</v>
      </c>
    </row>
    <row r="45" spans="1:6" s="5" customFormat="1" ht="27.75" customHeight="1" x14ac:dyDescent="0.3">
      <c r="A45" s="61" t="s">
        <v>15</v>
      </c>
      <c r="B45" s="61"/>
      <c r="C45" s="61"/>
      <c r="D45" s="61"/>
      <c r="E45" s="61"/>
      <c r="F45" s="61"/>
    </row>
    <row r="46" spans="1:6" s="5" customFormat="1" ht="33" customHeight="1" x14ac:dyDescent="0.3">
      <c r="A46" s="55" t="s">
        <v>6</v>
      </c>
      <c r="B46" s="59" t="s">
        <v>7</v>
      </c>
      <c r="C46" s="59"/>
      <c r="D46" s="52">
        <f>D47</f>
        <v>2680020</v>
      </c>
      <c r="E46" s="52">
        <f t="shared" ref="E46:E48" si="8">E47</f>
        <v>0</v>
      </c>
      <c r="F46" s="52">
        <f>D46+E46</f>
        <v>2680020</v>
      </c>
    </row>
    <row r="47" spans="1:6" s="5" customFormat="1" ht="33" customHeight="1" x14ac:dyDescent="0.3">
      <c r="A47" s="56">
        <v>9900000000</v>
      </c>
      <c r="B47" s="60" t="s">
        <v>38</v>
      </c>
      <c r="C47" s="60"/>
      <c r="D47" s="52">
        <v>2680020</v>
      </c>
      <c r="E47" s="53"/>
      <c r="F47" s="53">
        <f>D47+E47</f>
        <v>2680020</v>
      </c>
    </row>
    <row r="48" spans="1:6" s="5" customFormat="1" ht="33" customHeight="1" x14ac:dyDescent="0.3">
      <c r="A48" s="55">
        <v>41035400</v>
      </c>
      <c r="B48" s="59" t="s">
        <v>47</v>
      </c>
      <c r="C48" s="59"/>
      <c r="D48" s="52">
        <f>D49</f>
        <v>125600</v>
      </c>
      <c r="E48" s="52">
        <f t="shared" si="8"/>
        <v>0</v>
      </c>
      <c r="F48" s="52">
        <f>D48+E48</f>
        <v>125600</v>
      </c>
    </row>
    <row r="49" spans="1:6" s="5" customFormat="1" ht="33" customHeight="1" x14ac:dyDescent="0.3">
      <c r="A49" s="56" t="s">
        <v>8</v>
      </c>
      <c r="B49" s="60" t="s">
        <v>9</v>
      </c>
      <c r="C49" s="60"/>
      <c r="D49" s="52">
        <v>125600</v>
      </c>
      <c r="E49" s="53"/>
      <c r="F49" s="53">
        <f>D49+E49</f>
        <v>125600</v>
      </c>
    </row>
    <row r="50" spans="1:6" s="14" customFormat="1" ht="54" customHeight="1" x14ac:dyDescent="0.2">
      <c r="A50" s="55">
        <v>41037400</v>
      </c>
      <c r="B50" s="59" t="s">
        <v>69</v>
      </c>
      <c r="C50" s="59"/>
      <c r="D50" s="35">
        <f>D51</f>
        <v>586900</v>
      </c>
      <c r="E50" s="12">
        <f>E51</f>
        <v>0</v>
      </c>
      <c r="F50" s="12">
        <f>F51</f>
        <v>586900</v>
      </c>
    </row>
    <row r="51" spans="1:6" s="5" customFormat="1" ht="24" customHeight="1" x14ac:dyDescent="0.2">
      <c r="A51" s="56" t="s">
        <v>8</v>
      </c>
      <c r="B51" s="60" t="s">
        <v>9</v>
      </c>
      <c r="C51" s="60"/>
      <c r="D51" s="13">
        <v>586900</v>
      </c>
      <c r="E51" s="11"/>
      <c r="F51" s="11">
        <f>D51+E51</f>
        <v>586900</v>
      </c>
    </row>
    <row r="52" spans="1:6" s="5" customFormat="1" ht="42.6" hidden="1" customHeight="1" x14ac:dyDescent="0.2">
      <c r="A52" s="8">
        <v>41051100</v>
      </c>
      <c r="B52" s="72" t="s">
        <v>42</v>
      </c>
      <c r="C52" s="72"/>
      <c r="D52" s="35">
        <f>D53</f>
        <v>0</v>
      </c>
      <c r="E52" s="12">
        <f>E53</f>
        <v>0</v>
      </c>
      <c r="F52" s="12">
        <f t="shared" ref="F52:F53" si="9">D52+E52</f>
        <v>0</v>
      </c>
    </row>
    <row r="53" spans="1:6" s="5" customFormat="1" ht="27.75" hidden="1" customHeight="1" x14ac:dyDescent="0.2">
      <c r="A53" s="20">
        <v>1810000000</v>
      </c>
      <c r="B53" s="71" t="s">
        <v>13</v>
      </c>
      <c r="C53" s="71"/>
      <c r="D53" s="13"/>
      <c r="E53" s="11"/>
      <c r="F53" s="11">
        <f t="shared" si="9"/>
        <v>0</v>
      </c>
    </row>
    <row r="54" spans="1:6" s="5" customFormat="1" ht="39.75" hidden="1" customHeight="1" x14ac:dyDescent="0.2">
      <c r="A54" s="8">
        <v>41053900</v>
      </c>
      <c r="B54" s="72" t="s">
        <v>14</v>
      </c>
      <c r="C54" s="72"/>
      <c r="D54" s="35">
        <f>D55</f>
        <v>0</v>
      </c>
      <c r="E54" s="12">
        <f>E55</f>
        <v>0</v>
      </c>
      <c r="F54" s="12">
        <f>F55</f>
        <v>0</v>
      </c>
    </row>
    <row r="55" spans="1:6" s="5" customFormat="1" ht="24" hidden="1" customHeight="1" x14ac:dyDescent="0.2">
      <c r="A55" s="20">
        <v>1810000000</v>
      </c>
      <c r="B55" s="71" t="s">
        <v>13</v>
      </c>
      <c r="C55" s="71"/>
      <c r="D55" s="13"/>
      <c r="E55" s="11"/>
      <c r="F55" s="11">
        <f>D55+E55</f>
        <v>0</v>
      </c>
    </row>
    <row r="56" spans="1:6" s="5" customFormat="1" ht="59.25" hidden="1" customHeight="1" x14ac:dyDescent="0.2">
      <c r="A56" s="8">
        <v>41055000</v>
      </c>
      <c r="B56" s="72" t="s">
        <v>28</v>
      </c>
      <c r="C56" s="72"/>
      <c r="D56" s="35">
        <f>D57</f>
        <v>0</v>
      </c>
      <c r="E56" s="35">
        <f t="shared" ref="E56:F56" si="10">E57</f>
        <v>0</v>
      </c>
      <c r="F56" s="35">
        <f t="shared" si="10"/>
        <v>0</v>
      </c>
    </row>
    <row r="57" spans="1:6" s="5" customFormat="1" ht="24" hidden="1" customHeight="1" x14ac:dyDescent="0.2">
      <c r="A57" s="20">
        <v>1810000000</v>
      </c>
      <c r="B57" s="71" t="s">
        <v>13</v>
      </c>
      <c r="C57" s="71"/>
      <c r="D57" s="13"/>
      <c r="E57" s="11"/>
      <c r="F57" s="11"/>
    </row>
    <row r="58" spans="1:6" s="5" customFormat="1" ht="84" hidden="1" customHeight="1" x14ac:dyDescent="0.2">
      <c r="A58" s="8">
        <v>41059300</v>
      </c>
      <c r="B58" s="72" t="s">
        <v>50</v>
      </c>
      <c r="C58" s="72"/>
      <c r="D58" s="36">
        <f>D59</f>
        <v>0</v>
      </c>
      <c r="E58" s="37">
        <f>E59</f>
        <v>0</v>
      </c>
      <c r="F58" s="37">
        <f t="shared" ref="F58:F59" si="11">D58+E58</f>
        <v>0</v>
      </c>
    </row>
    <row r="59" spans="1:6" s="5" customFormat="1" ht="24" hidden="1" customHeight="1" x14ac:dyDescent="0.2">
      <c r="A59" s="20">
        <v>1810000000</v>
      </c>
      <c r="B59" s="71" t="s">
        <v>13</v>
      </c>
      <c r="C59" s="71"/>
      <c r="D59" s="38"/>
      <c r="E59" s="39"/>
      <c r="F59" s="39">
        <f t="shared" si="11"/>
        <v>0</v>
      </c>
    </row>
    <row r="60" spans="1:6" s="5" customFormat="1" ht="25.5" customHeight="1" x14ac:dyDescent="0.3">
      <c r="A60" s="41" t="s">
        <v>16</v>
      </c>
      <c r="B60" s="82" t="s">
        <v>17</v>
      </c>
      <c r="C60" s="82"/>
      <c r="D60" s="9">
        <f>D61+D62</f>
        <v>79907104</v>
      </c>
      <c r="E60" s="9">
        <f>E61+E62</f>
        <v>7751200</v>
      </c>
      <c r="F60" s="9">
        <f>D60+E60</f>
        <v>87658304</v>
      </c>
    </row>
    <row r="61" spans="1:6" s="5" customFormat="1" ht="18.75" x14ac:dyDescent="0.3">
      <c r="A61" s="41" t="s">
        <v>16</v>
      </c>
      <c r="B61" s="82" t="s">
        <v>18</v>
      </c>
      <c r="C61" s="82"/>
      <c r="D61" s="9">
        <f>D18+D28+D36+D20+D24+D38+D14+D30+D34+D16+D32+D23+D43+D26+D41</f>
        <v>76514584</v>
      </c>
      <c r="E61" s="9">
        <f>E18+E28+E36+E20+E24+E38+E14+E30+E34+E16+E32+E23+E43+E26+E41</f>
        <v>7751200</v>
      </c>
      <c r="F61" s="9">
        <f>F18+F28+F36+F20+F24+F38+F14+F30+F34+F16+F32+F23+F43+F26+F41</f>
        <v>84265784</v>
      </c>
    </row>
    <row r="62" spans="1:6" s="5" customFormat="1" ht="18.75" x14ac:dyDescent="0.3">
      <c r="A62" s="41" t="s">
        <v>16</v>
      </c>
      <c r="B62" s="82" t="s">
        <v>19</v>
      </c>
      <c r="C62" s="82"/>
      <c r="D62" s="9">
        <f>D50+D55+D52+D56+D46+D48</f>
        <v>3392520</v>
      </c>
      <c r="E62" s="9">
        <f>E50+E55+E52+E56+E46+E48</f>
        <v>0</v>
      </c>
      <c r="F62" s="9">
        <f>F50+F55+F52+F56+F46+F48</f>
        <v>3392520</v>
      </c>
    </row>
    <row r="63" spans="1:6" s="5" customFormat="1" ht="18.75" x14ac:dyDescent="0.3">
      <c r="A63" s="42"/>
      <c r="B63" s="42"/>
      <c r="C63" s="42"/>
      <c r="D63" s="42"/>
      <c r="E63" s="42"/>
      <c r="F63" s="42"/>
    </row>
    <row r="64" spans="1:6" s="5" customFormat="1" ht="22.15" customHeight="1" x14ac:dyDescent="0.3">
      <c r="A64" s="81" t="s">
        <v>20</v>
      </c>
      <c r="B64" s="81"/>
      <c r="C64" s="81"/>
      <c r="D64" s="81"/>
      <c r="E64" s="81"/>
      <c r="F64" s="81"/>
    </row>
    <row r="65" spans="1:6" s="5" customFormat="1" ht="22.15" customHeight="1" x14ac:dyDescent="0.3">
      <c r="A65" s="43"/>
      <c r="B65" s="42"/>
      <c r="C65" s="42"/>
      <c r="D65" s="44"/>
      <c r="E65" s="44"/>
      <c r="F65" s="44" t="s">
        <v>2</v>
      </c>
    </row>
    <row r="66" spans="1:6" s="5" customFormat="1" ht="89.25" customHeight="1" x14ac:dyDescent="0.2">
      <c r="A66" s="54" t="s">
        <v>21</v>
      </c>
      <c r="B66" s="54" t="s">
        <v>22</v>
      </c>
      <c r="C66" s="54" t="s">
        <v>23</v>
      </c>
      <c r="D66" s="54" t="s">
        <v>34</v>
      </c>
      <c r="E66" s="54" t="s">
        <v>24</v>
      </c>
      <c r="F66" s="54" t="s">
        <v>25</v>
      </c>
    </row>
    <row r="67" spans="1:6" s="5" customFormat="1" ht="22.9" customHeight="1" x14ac:dyDescent="0.2">
      <c r="A67" s="10">
        <v>1</v>
      </c>
      <c r="B67" s="10">
        <v>2</v>
      </c>
      <c r="C67" s="10">
        <v>3</v>
      </c>
      <c r="D67" s="10">
        <v>4</v>
      </c>
      <c r="E67" s="10">
        <v>5</v>
      </c>
      <c r="F67" s="10">
        <v>6</v>
      </c>
    </row>
    <row r="68" spans="1:6" s="5" customFormat="1" ht="22.9" customHeight="1" x14ac:dyDescent="0.3">
      <c r="A68" s="61" t="s">
        <v>40</v>
      </c>
      <c r="B68" s="61"/>
      <c r="C68" s="61"/>
      <c r="D68" s="61"/>
      <c r="E68" s="61"/>
      <c r="F68" s="61"/>
    </row>
    <row r="69" spans="1:6" s="5" customFormat="1" ht="48.6" customHeight="1" x14ac:dyDescent="0.2">
      <c r="A69" s="21" t="s">
        <v>30</v>
      </c>
      <c r="B69" s="22">
        <v>9770</v>
      </c>
      <c r="C69" s="23" t="s">
        <v>14</v>
      </c>
      <c r="D69" s="24">
        <f>D70</f>
        <v>14680</v>
      </c>
      <c r="E69" s="24">
        <f>E70</f>
        <v>0</v>
      </c>
      <c r="F69" s="24">
        <f>F70</f>
        <v>14680</v>
      </c>
    </row>
    <row r="70" spans="1:6" s="5" customFormat="1" ht="35.450000000000003" customHeight="1" x14ac:dyDescent="0.2">
      <c r="A70" s="45">
        <v>1810000000</v>
      </c>
      <c r="B70" s="79" t="s">
        <v>13</v>
      </c>
      <c r="C70" s="79"/>
      <c r="D70" s="29">
        <f>D72</f>
        <v>14680</v>
      </c>
      <c r="E70" s="29">
        <f t="shared" ref="E70:F70" si="12">E72</f>
        <v>0</v>
      </c>
      <c r="F70" s="29">
        <f t="shared" si="12"/>
        <v>14680</v>
      </c>
    </row>
    <row r="71" spans="1:6" s="5" customFormat="1" ht="22.9" customHeight="1" x14ac:dyDescent="0.2">
      <c r="A71" s="80" t="s">
        <v>31</v>
      </c>
      <c r="B71" s="80"/>
      <c r="C71" s="80"/>
      <c r="D71" s="80"/>
      <c r="E71" s="46"/>
      <c r="F71" s="46"/>
    </row>
    <row r="72" spans="1:6" s="5" customFormat="1" ht="40.9" customHeight="1" x14ac:dyDescent="0.2">
      <c r="A72" s="74" t="s">
        <v>54</v>
      </c>
      <c r="B72" s="74"/>
      <c r="C72" s="74"/>
      <c r="D72" s="25">
        <v>14680</v>
      </c>
      <c r="E72" s="25"/>
      <c r="F72" s="25">
        <f>D72+E72</f>
        <v>14680</v>
      </c>
    </row>
    <row r="73" spans="1:6" s="5" customFormat="1" ht="51.75" customHeight="1" x14ac:dyDescent="0.2">
      <c r="A73" s="26" t="s">
        <v>51</v>
      </c>
      <c r="B73" s="27">
        <v>9800</v>
      </c>
      <c r="C73" s="28" t="s">
        <v>52</v>
      </c>
      <c r="D73" s="24">
        <f>D76+D77+D78+D79+D82+D83+D80+D84+D81</f>
        <v>2228816</v>
      </c>
      <c r="E73" s="24">
        <f>E76+E77+E78+E79+E82+E83+E80+E84+E81</f>
        <v>-150000</v>
      </c>
      <c r="F73" s="24">
        <f>F76+F77+F78+F79+F82+F83+F80+F84+F81</f>
        <v>2078816</v>
      </c>
    </row>
    <row r="74" spans="1:6" s="5" customFormat="1" ht="28.15" customHeight="1" x14ac:dyDescent="0.2">
      <c r="A74" s="45">
        <v>9900000000</v>
      </c>
      <c r="B74" s="79" t="s">
        <v>38</v>
      </c>
      <c r="C74" s="79"/>
      <c r="D74" s="29">
        <f>D73</f>
        <v>2228816</v>
      </c>
      <c r="E74" s="29">
        <f>E73</f>
        <v>-150000</v>
      </c>
      <c r="F74" s="29">
        <f t="shared" ref="F74:F77" si="13">D74+E74</f>
        <v>2078816</v>
      </c>
    </row>
    <row r="75" spans="1:6" s="5" customFormat="1" ht="28.15" customHeight="1" x14ac:dyDescent="0.2">
      <c r="A75" s="80" t="s">
        <v>31</v>
      </c>
      <c r="B75" s="80"/>
      <c r="C75" s="80"/>
      <c r="D75" s="80"/>
      <c r="E75" s="29"/>
      <c r="F75" s="29"/>
    </row>
    <row r="76" spans="1:6" s="5" customFormat="1" ht="71.25" customHeight="1" x14ac:dyDescent="0.25">
      <c r="A76" s="75" t="s">
        <v>67</v>
      </c>
      <c r="B76" s="75"/>
      <c r="C76" s="75"/>
      <c r="D76" s="30">
        <v>90141</v>
      </c>
      <c r="E76" s="51"/>
      <c r="F76" s="25">
        <f t="shared" si="13"/>
        <v>90141</v>
      </c>
    </row>
    <row r="77" spans="1:6" s="5" customFormat="1" ht="38.25" customHeight="1" x14ac:dyDescent="0.2">
      <c r="A77" s="74" t="s">
        <v>66</v>
      </c>
      <c r="B77" s="74"/>
      <c r="C77" s="74"/>
      <c r="D77" s="25">
        <v>253500</v>
      </c>
      <c r="E77" s="25"/>
      <c r="F77" s="25">
        <f t="shared" si="13"/>
        <v>253500</v>
      </c>
    </row>
    <row r="78" spans="1:6" s="5" customFormat="1" ht="50.25" customHeight="1" x14ac:dyDescent="0.2">
      <c r="A78" s="76" t="s">
        <v>55</v>
      </c>
      <c r="B78" s="77"/>
      <c r="C78" s="78"/>
      <c r="D78" s="25">
        <v>515000</v>
      </c>
      <c r="E78" s="25"/>
      <c r="F78" s="25">
        <f t="shared" ref="F78:F84" si="14">D78+E78</f>
        <v>515000</v>
      </c>
    </row>
    <row r="79" spans="1:6" s="5" customFormat="1" ht="37.5" customHeight="1" x14ac:dyDescent="0.2">
      <c r="A79" s="76" t="s">
        <v>56</v>
      </c>
      <c r="B79" s="77"/>
      <c r="C79" s="78"/>
      <c r="D79" s="25">
        <v>1000000</v>
      </c>
      <c r="E79" s="25"/>
      <c r="F79" s="25">
        <f t="shared" si="14"/>
        <v>1000000</v>
      </c>
    </row>
    <row r="80" spans="1:6" s="5" customFormat="1" ht="42" customHeight="1" x14ac:dyDescent="0.2">
      <c r="A80" s="76" t="s">
        <v>58</v>
      </c>
      <c r="B80" s="77"/>
      <c r="C80" s="78"/>
      <c r="D80" s="25">
        <v>200000</v>
      </c>
      <c r="E80" s="25">
        <v>-200000</v>
      </c>
      <c r="F80" s="25">
        <f t="shared" si="14"/>
        <v>0</v>
      </c>
    </row>
    <row r="81" spans="1:6" s="5" customFormat="1" ht="69" customHeight="1" x14ac:dyDescent="0.2">
      <c r="A81" s="76" t="s">
        <v>71</v>
      </c>
      <c r="B81" s="77"/>
      <c r="C81" s="78"/>
      <c r="D81" s="25"/>
      <c r="E81" s="25">
        <v>50000</v>
      </c>
      <c r="F81" s="25">
        <f t="shared" si="14"/>
        <v>50000</v>
      </c>
    </row>
    <row r="82" spans="1:6" ht="59.25" customHeight="1" x14ac:dyDescent="0.2">
      <c r="A82" s="76" t="s">
        <v>61</v>
      </c>
      <c r="B82" s="77"/>
      <c r="C82" s="78"/>
      <c r="D82" s="25">
        <v>15000</v>
      </c>
      <c r="E82" s="25"/>
      <c r="F82" s="25">
        <f t="shared" si="14"/>
        <v>15000</v>
      </c>
    </row>
    <row r="83" spans="1:6" ht="31.5" customHeight="1" x14ac:dyDescent="0.2">
      <c r="A83" s="76" t="s">
        <v>68</v>
      </c>
      <c r="B83" s="77"/>
      <c r="C83" s="78"/>
      <c r="D83" s="25">
        <v>150000</v>
      </c>
      <c r="E83" s="25"/>
      <c r="F83" s="25">
        <f t="shared" si="14"/>
        <v>150000</v>
      </c>
    </row>
    <row r="84" spans="1:6" ht="39" customHeight="1" x14ac:dyDescent="0.2">
      <c r="A84" s="76" t="s">
        <v>63</v>
      </c>
      <c r="B84" s="77"/>
      <c r="C84" s="78"/>
      <c r="D84" s="25">
        <v>5175</v>
      </c>
      <c r="E84" s="25"/>
      <c r="F84" s="25">
        <f t="shared" si="14"/>
        <v>5175</v>
      </c>
    </row>
    <row r="85" spans="1:6" ht="27.75" customHeight="1" x14ac:dyDescent="0.3">
      <c r="A85" s="61" t="s">
        <v>41</v>
      </c>
      <c r="B85" s="61"/>
      <c r="C85" s="61"/>
      <c r="D85" s="61"/>
      <c r="E85" s="61"/>
      <c r="F85" s="61"/>
    </row>
    <row r="86" spans="1:6" ht="49.5" customHeight="1" x14ac:dyDescent="0.2">
      <c r="A86" s="26" t="s">
        <v>51</v>
      </c>
      <c r="B86" s="27">
        <v>9800</v>
      </c>
      <c r="C86" s="28" t="s">
        <v>52</v>
      </c>
      <c r="D86" s="24">
        <f>D87</f>
        <v>1430000</v>
      </c>
      <c r="E86" s="24">
        <f>E87</f>
        <v>0</v>
      </c>
      <c r="F86" s="24">
        <f>D86+E86</f>
        <v>1430000</v>
      </c>
    </row>
    <row r="87" spans="1:6" ht="19.5" x14ac:dyDescent="0.2">
      <c r="A87" s="45">
        <v>9900000000</v>
      </c>
      <c r="B87" s="79" t="s">
        <v>38</v>
      </c>
      <c r="C87" s="79"/>
      <c r="D87" s="29">
        <f>D89+D90+D91+D94+D92+D93+D95</f>
        <v>1430000</v>
      </c>
      <c r="E87" s="29">
        <f t="shared" ref="E87:F87" si="15">E89+E90+E91+E94+E92+E93+E95</f>
        <v>0</v>
      </c>
      <c r="F87" s="29">
        <f t="shared" si="15"/>
        <v>1430000</v>
      </c>
    </row>
    <row r="88" spans="1:6" ht="15.75" x14ac:dyDescent="0.2">
      <c r="A88" s="80" t="s">
        <v>31</v>
      </c>
      <c r="B88" s="80"/>
      <c r="C88" s="80"/>
      <c r="D88" s="80"/>
      <c r="E88" s="46"/>
      <c r="F88" s="46"/>
    </row>
    <row r="89" spans="1:6" ht="36" hidden="1" customHeight="1" x14ac:dyDescent="0.2">
      <c r="A89" s="74" t="s">
        <v>35</v>
      </c>
      <c r="B89" s="74"/>
      <c r="C89" s="74"/>
      <c r="D89" s="25"/>
      <c r="E89" s="25"/>
      <c r="F89" s="25">
        <f>D89+E89</f>
        <v>0</v>
      </c>
    </row>
    <row r="90" spans="1:6" ht="39" hidden="1" customHeight="1" x14ac:dyDescent="0.2">
      <c r="A90" s="74" t="s">
        <v>39</v>
      </c>
      <c r="B90" s="74"/>
      <c r="C90" s="74"/>
      <c r="D90" s="25"/>
      <c r="E90" s="25"/>
      <c r="F90" s="25">
        <f>D90+E90</f>
        <v>0</v>
      </c>
    </row>
    <row r="91" spans="1:6" ht="36" customHeight="1" x14ac:dyDescent="0.2">
      <c r="A91" s="74" t="s">
        <v>64</v>
      </c>
      <c r="B91" s="74"/>
      <c r="C91" s="74"/>
      <c r="D91" s="25">
        <v>450000</v>
      </c>
      <c r="E91" s="25"/>
      <c r="F91" s="25">
        <f>D91+E91</f>
        <v>450000</v>
      </c>
    </row>
    <row r="92" spans="1:6" ht="36" customHeight="1" x14ac:dyDescent="0.2">
      <c r="A92" s="76" t="s">
        <v>59</v>
      </c>
      <c r="B92" s="77"/>
      <c r="C92" s="78"/>
      <c r="D92" s="25">
        <v>200000</v>
      </c>
      <c r="E92" s="25"/>
      <c r="F92" s="25">
        <f t="shared" ref="F92:F93" si="16">D92+E92</f>
        <v>200000</v>
      </c>
    </row>
    <row r="93" spans="1:6" ht="33" customHeight="1" x14ac:dyDescent="0.2">
      <c r="A93" s="76" t="s">
        <v>65</v>
      </c>
      <c r="B93" s="77"/>
      <c r="C93" s="78"/>
      <c r="D93" s="25">
        <v>200000</v>
      </c>
      <c r="E93" s="25"/>
      <c r="F93" s="25">
        <f t="shared" si="16"/>
        <v>200000</v>
      </c>
    </row>
    <row r="94" spans="1:6" ht="45" customHeight="1" x14ac:dyDescent="0.2">
      <c r="A94" s="76" t="s">
        <v>53</v>
      </c>
      <c r="B94" s="77"/>
      <c r="C94" s="78"/>
      <c r="D94" s="25">
        <v>80000</v>
      </c>
      <c r="E94" s="25"/>
      <c r="F94" s="25">
        <f>D94+E94</f>
        <v>80000</v>
      </c>
    </row>
    <row r="95" spans="1:6" ht="33" customHeight="1" x14ac:dyDescent="0.2">
      <c r="A95" s="76" t="s">
        <v>62</v>
      </c>
      <c r="B95" s="77"/>
      <c r="C95" s="78"/>
      <c r="D95" s="25">
        <v>500000</v>
      </c>
      <c r="E95" s="25"/>
      <c r="F95" s="25">
        <f>D95+E95</f>
        <v>500000</v>
      </c>
    </row>
    <row r="96" spans="1:6" ht="18.75" x14ac:dyDescent="0.3">
      <c r="A96" s="27" t="s">
        <v>16</v>
      </c>
      <c r="B96" s="27" t="s">
        <v>16</v>
      </c>
      <c r="C96" s="47" t="s">
        <v>17</v>
      </c>
      <c r="D96" s="31">
        <f>D97+D98</f>
        <v>3673496</v>
      </c>
      <c r="E96" s="31">
        <f>E97+E98</f>
        <v>-150000</v>
      </c>
      <c r="F96" s="31">
        <f>F97+F98</f>
        <v>3523496</v>
      </c>
    </row>
    <row r="97" spans="1:6" ht="18.75" x14ac:dyDescent="0.3">
      <c r="A97" s="27" t="s">
        <v>16</v>
      </c>
      <c r="B97" s="27" t="s">
        <v>16</v>
      </c>
      <c r="C97" s="47" t="s">
        <v>18</v>
      </c>
      <c r="D97" s="31">
        <f>D69+D73</f>
        <v>2243496</v>
      </c>
      <c r="E97" s="31">
        <f>E73+E69</f>
        <v>-150000</v>
      </c>
      <c r="F97" s="31">
        <f>F73+F69</f>
        <v>2093496</v>
      </c>
    </row>
    <row r="98" spans="1:6" ht="18.75" x14ac:dyDescent="0.3">
      <c r="A98" s="27" t="s">
        <v>16</v>
      </c>
      <c r="B98" s="27" t="s">
        <v>16</v>
      </c>
      <c r="C98" s="47" t="s">
        <v>19</v>
      </c>
      <c r="D98" s="31">
        <f>D86</f>
        <v>1430000</v>
      </c>
      <c r="E98" s="31">
        <f>E86</f>
        <v>0</v>
      </c>
      <c r="F98" s="31">
        <f>F86</f>
        <v>1430000</v>
      </c>
    </row>
    <row r="99" spans="1:6" ht="15" customHeight="1" x14ac:dyDescent="0.25">
      <c r="A99" s="32"/>
      <c r="B99" s="32"/>
      <c r="C99" s="33"/>
      <c r="D99" s="34"/>
      <c r="E99" s="34"/>
      <c r="F99" s="34"/>
    </row>
    <row r="100" spans="1:6" ht="15" customHeight="1" x14ac:dyDescent="0.25">
      <c r="A100" s="32"/>
      <c r="B100" s="32"/>
      <c r="C100" s="33"/>
      <c r="D100" s="34"/>
      <c r="E100" s="34"/>
      <c r="F100" s="34"/>
    </row>
    <row r="102" spans="1:6" ht="18.75" x14ac:dyDescent="0.3">
      <c r="A102" s="73" t="s">
        <v>36</v>
      </c>
      <c r="B102" s="73"/>
      <c r="C102" s="73"/>
      <c r="D102" s="73"/>
      <c r="E102" s="73"/>
      <c r="F102" s="73"/>
    </row>
  </sheetData>
  <mergeCells count="82">
    <mergeCell ref="B56:C56"/>
    <mergeCell ref="B57:C57"/>
    <mergeCell ref="B58:C58"/>
    <mergeCell ref="A84:C84"/>
    <mergeCell ref="B61:C61"/>
    <mergeCell ref="A77:C77"/>
    <mergeCell ref="A78:C78"/>
    <mergeCell ref="A82:C82"/>
    <mergeCell ref="A80:C80"/>
    <mergeCell ref="A81:C81"/>
    <mergeCell ref="B54:C54"/>
    <mergeCell ref="B43:C43"/>
    <mergeCell ref="B44:C44"/>
    <mergeCell ref="A92:C92"/>
    <mergeCell ref="B50:C50"/>
    <mergeCell ref="A71:D71"/>
    <mergeCell ref="A64:F64"/>
    <mergeCell ref="B70:C70"/>
    <mergeCell ref="B51:C51"/>
    <mergeCell ref="B62:C62"/>
    <mergeCell ref="A68:F68"/>
    <mergeCell ref="B52:C52"/>
    <mergeCell ref="B53:C53"/>
    <mergeCell ref="B55:C55"/>
    <mergeCell ref="B60:C60"/>
    <mergeCell ref="B59:C59"/>
    <mergeCell ref="A102:F102"/>
    <mergeCell ref="A72:C72"/>
    <mergeCell ref="A76:C76"/>
    <mergeCell ref="A85:F85"/>
    <mergeCell ref="A79:C79"/>
    <mergeCell ref="A90:C90"/>
    <mergeCell ref="A91:C91"/>
    <mergeCell ref="A89:C89"/>
    <mergeCell ref="B87:C87"/>
    <mergeCell ref="A88:D88"/>
    <mergeCell ref="A94:C94"/>
    <mergeCell ref="A93:C93"/>
    <mergeCell ref="A95:C95"/>
    <mergeCell ref="A83:C83"/>
    <mergeCell ref="B74:C74"/>
    <mergeCell ref="A75:D75"/>
    <mergeCell ref="B12:C12"/>
    <mergeCell ref="B19:C19"/>
    <mergeCell ref="B26:C26"/>
    <mergeCell ref="B14:C14"/>
    <mergeCell ref="B37:C37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5:F5"/>
    <mergeCell ref="A7:F7"/>
    <mergeCell ref="A8:F8"/>
    <mergeCell ref="A9:F9"/>
    <mergeCell ref="B11:C11"/>
    <mergeCell ref="B38:C38"/>
    <mergeCell ref="B27:C27"/>
    <mergeCell ref="B28:C28"/>
    <mergeCell ref="B36:C36"/>
    <mergeCell ref="B29:C29"/>
    <mergeCell ref="B34:C34"/>
    <mergeCell ref="B35:C35"/>
    <mergeCell ref="B30:C30"/>
    <mergeCell ref="B31:C31"/>
    <mergeCell ref="B32:C32"/>
    <mergeCell ref="B33:C33"/>
    <mergeCell ref="B48:C48"/>
    <mergeCell ref="B49:C49"/>
    <mergeCell ref="B46:C46"/>
    <mergeCell ref="B47:C47"/>
    <mergeCell ref="B39:C39"/>
    <mergeCell ref="A45:F45"/>
    <mergeCell ref="B42:C42"/>
    <mergeCell ref="B41:C41"/>
  </mergeCells>
  <phoneticPr fontId="0" type="noConversion"/>
  <pageMargins left="0.59055118110236227" right="0.19685039370078741" top="0.59055118110236227" bottom="0.59055118110236227" header="0" footer="0"/>
  <pageSetup paperSize="9" scale="51" fitToHeight="500" orientation="portrait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2025-09-04T12:39:40Z</cp:lastPrinted>
  <dcterms:created xsi:type="dcterms:W3CDTF">2020-12-27T09:37:03Z</dcterms:created>
  <dcterms:modified xsi:type="dcterms:W3CDTF">2025-10-02T07:28:42Z</dcterms:modified>
</cp:coreProperties>
</file>